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68-ปร.4-ปรับปรุง 3 สนาม" sheetId="1" r:id="rId1"/>
  </sheets>
  <calcPr calcId="144525"/>
</workbook>
</file>

<file path=xl/calcChain.xml><?xml version="1.0" encoding="utf-8"?>
<calcChain xmlns="http://schemas.openxmlformats.org/spreadsheetml/2006/main">
  <c r="B25" i="1" l="1"/>
  <c r="I24" i="1"/>
  <c r="I23" i="1"/>
  <c r="I22" i="1"/>
  <c r="I25" i="1" s="1"/>
  <c r="B20" i="1"/>
  <c r="H19" i="1"/>
  <c r="F19" i="1"/>
  <c r="I19" i="1" s="1"/>
  <c r="H18" i="1"/>
  <c r="I18" i="1" s="1"/>
  <c r="F18" i="1"/>
  <c r="H17" i="1"/>
  <c r="F17" i="1"/>
  <c r="I17" i="1" s="1"/>
  <c r="H16" i="1"/>
  <c r="F16" i="1"/>
  <c r="I16" i="1" s="1"/>
  <c r="H15" i="1"/>
  <c r="F15" i="1"/>
  <c r="I15" i="1" s="1"/>
  <c r="H14" i="1"/>
  <c r="I14" i="1" s="1"/>
  <c r="F14" i="1"/>
  <c r="H13" i="1"/>
  <c r="E13" i="1"/>
  <c r="F13" i="1" s="1"/>
  <c r="I13" i="1" s="1"/>
  <c r="H12" i="1"/>
  <c r="I12" i="1" s="1"/>
  <c r="B9" i="1"/>
  <c r="I8" i="1"/>
  <c r="I7" i="1"/>
  <c r="I9" i="1" s="1"/>
  <c r="I20" i="1" l="1"/>
</calcChain>
</file>

<file path=xl/sharedStrings.xml><?xml version="1.0" encoding="utf-8"?>
<sst xmlns="http://schemas.openxmlformats.org/spreadsheetml/2006/main" count="59" uniqueCount="43">
  <si>
    <t>ปรับปรุงพื้นสนามฝึกขี่ม้า 3 สนาม</t>
  </si>
  <si>
    <t>สถานที่ก่อสร้าง กองกำกับการม้าตำรวจ เขตบางบอน กรุงเทพฯ</t>
  </si>
  <si>
    <t>แบบรูปรายการเลขที่  14214/68</t>
  </si>
  <si>
    <t>ประมาณราคา ว่าที่ พ.ต.อ.                         , พ.ต.ท.                             , ร.ต.อ.</t>
  </si>
  <si>
    <t>ประมาณการเมื่อวันที่        พฤษภาคม 2568</t>
  </si>
  <si>
    <t>ลำดับที่</t>
  </si>
  <si>
    <t>รายการ</t>
  </si>
  <si>
    <t>จำนวน</t>
  </si>
  <si>
    <t>หน่วย</t>
  </si>
  <si>
    <t>ราคาวัสดุ</t>
  </si>
  <si>
    <t>ค่าแรงงาน</t>
  </si>
  <si>
    <t>รวมค่าวัสดุ</t>
  </si>
  <si>
    <t>หมายเหตุ</t>
  </si>
  <si>
    <t>ราคาหน่วยละ</t>
  </si>
  <si>
    <t>จำนวนเงิน</t>
  </si>
  <si>
    <t>และค่าแรงงาน</t>
  </si>
  <si>
    <t>ก</t>
  </si>
  <si>
    <t>หมวดงานเฉพาะทาง ปรับปรุงพื้นสนามฝึกขี่ม้า 3 สนาม</t>
  </si>
  <si>
    <t>งานปรับพื้นสนามขี่ม้า และถมทรายแก้ว พร้อมปรับระดับด้วยเลเซอร์</t>
  </si>
  <si>
    <t>งาน</t>
  </si>
  <si>
    <t>ราคาจากเสนอราคา 3 ราย</t>
  </si>
  <si>
    <t>งานปรับพื้นสนามขี่ม้าผสมเส้นใยสังเคราะห์ Mix Green พร้อมปรับระดับด้วยเลเซอร์</t>
  </si>
  <si>
    <t>รวม</t>
  </si>
  <si>
    <t>ข</t>
  </si>
  <si>
    <t>หมวดงานก่อสร้าง ระบบรดน้ำ</t>
  </si>
  <si>
    <t>งานติดตั้งระบบรดน้ำ</t>
  </si>
  <si>
    <t xml:space="preserve">เสาเข็มหกเหลี่ยมกลวง ขนาด 15 ซม. ยาว 6 ม. </t>
  </si>
  <si>
    <t>ต้น</t>
  </si>
  <si>
    <t>โครงสร้าง ฐาน ค.ส.ล. ขนาด 4.50*4.50 เมตร มีคานรับน้ำหนัก</t>
  </si>
  <si>
    <t>ข้อต่อและอุปกรณ์</t>
  </si>
  <si>
    <t>เหล็กยึดท่อ</t>
  </si>
  <si>
    <t>ทดสอบทำความสะอาดทาสีสัญลักษณ์</t>
  </si>
  <si>
    <t>ท่อ PE1 1/2 นิ้ว พร้อมสปริงเกอร์</t>
  </si>
  <si>
    <t>จุด</t>
  </si>
  <si>
    <t>ติดตั้งเครื่องสูบน้ำและตู้ควบคุมพร้อมต่อระบบประปาให้ใช้การได้</t>
  </si>
  <si>
    <t>ย้ายและติดตั้งถังน้ำเดิมมาติดตั้งใหม่</t>
  </si>
  <si>
    <t>ค</t>
  </si>
  <si>
    <t>หมวดงานครุภัณฑ์</t>
  </si>
  <si>
    <t>เครื่องสูบน้ำ 3 แรงม้า พร้อมตู้ควบคุม</t>
  </si>
  <si>
    <t>ชุด</t>
  </si>
  <si>
    <t>ราคาจากการจัดหาครั้งก่อน</t>
  </si>
  <si>
    <t>เครื่องสูบน้ำ 25 แรงม้า พร้อมตู้ควบคุม</t>
  </si>
  <si>
    <t>ถังเก็บน้ำบนดิน ไฟเบอร์กลาส 3000 ลิตร พร้อมอุปกรณ์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</si>
</sst>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color rgb="FF000000"/>
      <name val="Tahoma"/>
      <scheme val="minor"/>
    </font>
    <font>
      <sz val="12"/>
      <color theme="1"/>
      <name val="Sarabun"/>
    </font>
    <font>
      <sz val="10"/>
      <color theme="1"/>
      <name val="Arial"/>
    </font>
    <font>
      <b/>
      <sz val="12"/>
      <color theme="1"/>
      <name val="Sarabun"/>
    </font>
    <font>
      <sz val="10"/>
      <color theme="1"/>
      <name val="Sarabun"/>
    </font>
    <font>
      <b/>
      <sz val="12"/>
      <color rgb="FF000000"/>
      <name val="Sarabu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/>
    <xf numFmtId="0" fontId="1" fillId="0" borderId="3" xfId="0" applyFont="1" applyBorder="1" applyAlignment="1">
      <alignment horizontal="center"/>
    </xf>
    <xf numFmtId="0" fontId="2" fillId="0" borderId="4" xfId="0" applyFont="1" applyBorder="1" applyAlignme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/>
    <xf numFmtId="0" fontId="2" fillId="0" borderId="6" xfId="0" applyFont="1" applyBorder="1" applyAlignment="1"/>
    <xf numFmtId="4" fontId="2" fillId="0" borderId="7" xfId="0" applyNumberFormat="1" applyFont="1" applyBorder="1" applyAlignment="1"/>
    <xf numFmtId="0" fontId="2" fillId="0" borderId="8" xfId="0" applyFont="1" applyBorder="1" applyAlignme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/>
    <xf numFmtId="4" fontId="1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1019175</xdr:colOff>
      <xdr:row>1</xdr:row>
      <xdr:rowOff>152400</xdr:rowOff>
    </xdr:from>
    <xdr:ext cx="933450" cy="361950"/>
    <xdr:pic>
      <xdr:nvPicPr>
        <xdr:cNvPr id="2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14475" y="352425"/>
          <a:ext cx="933450" cy="3619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727"/>
  <sheetViews>
    <sheetView tabSelected="1" workbookViewId="0"/>
  </sheetViews>
  <sheetFormatPr defaultColWidth="12.5703125" defaultRowHeight="15.75" customHeight="1"/>
  <cols>
    <col min="1" max="1" width="7.42578125" style="3" customWidth="1"/>
    <col min="2" max="2" width="70.42578125" style="3" customWidth="1"/>
    <col min="3" max="3" width="9.28515625" style="3" customWidth="1"/>
    <col min="4" max="4" width="5.7109375" style="3" customWidth="1"/>
    <col min="5" max="5" width="12.42578125" style="3" customWidth="1"/>
    <col min="6" max="6" width="9.42578125" style="3" customWidth="1"/>
    <col min="7" max="7" width="12" style="3" customWidth="1"/>
    <col min="8" max="8" width="9.42578125" style="3" customWidth="1"/>
    <col min="9" max="9" width="14.85546875" style="3" bestFit="1" customWidth="1"/>
    <col min="10" max="10" width="19.42578125" style="3" customWidth="1"/>
    <col min="11" max="16384" width="12.5703125" style="3"/>
  </cols>
  <sheetData>
    <row r="1" spans="1:26" ht="15">
      <c r="A1" s="1" t="s">
        <v>0</v>
      </c>
      <c r="B1" s="2"/>
      <c r="C1" s="2"/>
      <c r="D1" s="2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>
      <c r="A2" s="1" t="s">
        <v>1</v>
      </c>
      <c r="B2" s="2"/>
      <c r="C2" s="2"/>
      <c r="D2" s="2"/>
      <c r="E2" s="1" t="s">
        <v>2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>
      <c r="A3" s="1" t="s">
        <v>3</v>
      </c>
      <c r="B3" s="2"/>
      <c r="C3" s="2"/>
      <c r="D3" s="2"/>
      <c r="E3" s="1" t="s">
        <v>4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>
      <c r="A4" s="4" t="s">
        <v>5</v>
      </c>
      <c r="B4" s="4" t="s">
        <v>6</v>
      </c>
      <c r="C4" s="4" t="s">
        <v>7</v>
      </c>
      <c r="D4" s="4" t="s">
        <v>8</v>
      </c>
      <c r="E4" s="5" t="s">
        <v>9</v>
      </c>
      <c r="F4" s="6"/>
      <c r="G4" s="7" t="s">
        <v>10</v>
      </c>
      <c r="H4" s="6"/>
      <c r="I4" s="7" t="s">
        <v>11</v>
      </c>
      <c r="J4" s="7" t="s">
        <v>12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thickBot="1">
      <c r="A5" s="8"/>
      <c r="B5" s="8"/>
      <c r="C5" s="8"/>
      <c r="D5" s="8"/>
      <c r="E5" s="5" t="s">
        <v>13</v>
      </c>
      <c r="F5" s="7" t="s">
        <v>14</v>
      </c>
      <c r="G5" s="7" t="s">
        <v>13</v>
      </c>
      <c r="H5" s="7" t="s">
        <v>14</v>
      </c>
      <c r="I5" s="7" t="s">
        <v>15</v>
      </c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thickBot="1">
      <c r="A6" s="9" t="s">
        <v>16</v>
      </c>
      <c r="B6" s="10" t="s">
        <v>17</v>
      </c>
      <c r="C6" s="11"/>
      <c r="D6" s="11"/>
      <c r="E6" s="11"/>
      <c r="F6" s="11"/>
      <c r="G6" s="11"/>
      <c r="H6" s="11"/>
      <c r="I6" s="12"/>
      <c r="J6" s="13"/>
      <c r="K6" s="14"/>
      <c r="L6" s="14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>
      <c r="A7" s="15">
        <v>1</v>
      </c>
      <c r="B7" s="16" t="s">
        <v>18</v>
      </c>
      <c r="C7" s="17">
        <v>1</v>
      </c>
      <c r="D7" s="7" t="s">
        <v>19</v>
      </c>
      <c r="E7" s="18">
        <v>1800000</v>
      </c>
      <c r="F7" s="18"/>
      <c r="G7" s="18"/>
      <c r="H7" s="17"/>
      <c r="I7" s="17">
        <f t="shared" ref="I7:I8" si="0">C7*E7</f>
        <v>1800000</v>
      </c>
      <c r="J7" s="6" t="s">
        <v>20</v>
      </c>
      <c r="K7" s="14"/>
      <c r="L7" s="1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thickBot="1">
      <c r="A8" s="15">
        <v>2</v>
      </c>
      <c r="B8" s="16" t="s">
        <v>21</v>
      </c>
      <c r="C8" s="17">
        <v>1</v>
      </c>
      <c r="D8" s="7" t="s">
        <v>19</v>
      </c>
      <c r="E8" s="18">
        <v>2200000</v>
      </c>
      <c r="F8" s="18"/>
      <c r="G8" s="18"/>
      <c r="H8" s="18"/>
      <c r="I8" s="17">
        <f t="shared" si="0"/>
        <v>2200000</v>
      </c>
      <c r="J8" s="6" t="s">
        <v>20</v>
      </c>
      <c r="K8" s="14"/>
      <c r="L8" s="1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thickBot="1">
      <c r="A9" s="19" t="s">
        <v>22</v>
      </c>
      <c r="B9" s="10" t="str">
        <f>B6</f>
        <v>หมวดงานเฉพาะทาง ปรับปรุงพื้นสนามฝึกขี่ม้า 3 สนาม</v>
      </c>
      <c r="C9" s="11"/>
      <c r="D9" s="11"/>
      <c r="E9" s="11"/>
      <c r="F9" s="11"/>
      <c r="G9" s="11"/>
      <c r="H9" s="11"/>
      <c r="I9" s="20">
        <f>SUM(I7:I8)</f>
        <v>4000000</v>
      </c>
      <c r="J9" s="13"/>
      <c r="K9" s="14"/>
      <c r="L9" s="14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thickBot="1">
      <c r="A10" s="9" t="s">
        <v>23</v>
      </c>
      <c r="B10" s="10" t="s">
        <v>24</v>
      </c>
      <c r="C10" s="11"/>
      <c r="D10" s="11"/>
      <c r="E10" s="11"/>
      <c r="F10" s="11"/>
      <c r="G10" s="11"/>
      <c r="H10" s="11"/>
      <c r="I10" s="12"/>
      <c r="J10" s="13"/>
      <c r="K10" s="14"/>
      <c r="L10" s="14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>
      <c r="A11" s="15">
        <v>1</v>
      </c>
      <c r="B11" s="16" t="s">
        <v>25</v>
      </c>
      <c r="C11" s="17"/>
      <c r="D11" s="7"/>
      <c r="E11" s="18"/>
      <c r="F11" s="18"/>
      <c r="G11" s="18"/>
      <c r="H11" s="18"/>
      <c r="I11" s="17"/>
      <c r="J11" s="6"/>
      <c r="K11" s="14"/>
      <c r="L11" s="14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>
      <c r="A12" s="15">
        <v>2</v>
      </c>
      <c r="B12" s="16" t="s">
        <v>26</v>
      </c>
      <c r="C12" s="17">
        <v>75</v>
      </c>
      <c r="D12" s="7" t="s">
        <v>27</v>
      </c>
      <c r="E12" s="18">
        <v>602</v>
      </c>
      <c r="F12" s="18">
        <v>30100</v>
      </c>
      <c r="G12" s="18">
        <v>179</v>
      </c>
      <c r="H12" s="18">
        <f t="shared" ref="H12:H19" si="1">C12*G12</f>
        <v>13425</v>
      </c>
      <c r="I12" s="17">
        <f t="shared" ref="I12:I19" si="2">F12+H12</f>
        <v>43525</v>
      </c>
      <c r="J12" s="6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>
      <c r="A13" s="15">
        <v>3</v>
      </c>
      <c r="B13" s="16" t="s">
        <v>28</v>
      </c>
      <c r="C13" s="17">
        <v>3</v>
      </c>
      <c r="D13" s="7" t="s">
        <v>19</v>
      </c>
      <c r="E13" s="18">
        <f>4.5*4.5*2250</f>
        <v>45562.5</v>
      </c>
      <c r="F13" s="18">
        <f t="shared" ref="F13:F19" si="3">C13*E13</f>
        <v>136687.5</v>
      </c>
      <c r="G13" s="18">
        <v>0</v>
      </c>
      <c r="H13" s="18">
        <f t="shared" si="1"/>
        <v>0</v>
      </c>
      <c r="I13" s="17">
        <f t="shared" si="2"/>
        <v>136687.5</v>
      </c>
      <c r="J13" s="6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">
      <c r="A14" s="15">
        <v>4</v>
      </c>
      <c r="B14" s="16" t="s">
        <v>29</v>
      </c>
      <c r="C14" s="17">
        <v>3</v>
      </c>
      <c r="D14" s="7" t="s">
        <v>19</v>
      </c>
      <c r="E14" s="18">
        <v>7700</v>
      </c>
      <c r="F14" s="18">
        <f t="shared" si="3"/>
        <v>23100</v>
      </c>
      <c r="G14" s="18">
        <v>2310</v>
      </c>
      <c r="H14" s="18">
        <f t="shared" si="1"/>
        <v>6930</v>
      </c>
      <c r="I14" s="17">
        <f t="shared" si="2"/>
        <v>30030</v>
      </c>
      <c r="J14" s="6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>
      <c r="A15" s="15">
        <v>5</v>
      </c>
      <c r="B15" s="16" t="s">
        <v>30</v>
      </c>
      <c r="C15" s="17">
        <v>3</v>
      </c>
      <c r="D15" s="7" t="s">
        <v>19</v>
      </c>
      <c r="E15" s="18">
        <v>3080</v>
      </c>
      <c r="F15" s="18">
        <f t="shared" si="3"/>
        <v>9240</v>
      </c>
      <c r="G15" s="18">
        <v>924</v>
      </c>
      <c r="H15" s="18">
        <f t="shared" si="1"/>
        <v>2772</v>
      </c>
      <c r="I15" s="17">
        <f t="shared" si="2"/>
        <v>12012</v>
      </c>
      <c r="J15" s="6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>
      <c r="A16" s="15">
        <v>6</v>
      </c>
      <c r="B16" s="16" t="s">
        <v>31</v>
      </c>
      <c r="C16" s="17">
        <v>3</v>
      </c>
      <c r="D16" s="7" t="s">
        <v>19</v>
      </c>
      <c r="E16" s="18">
        <v>1540</v>
      </c>
      <c r="F16" s="18">
        <f t="shared" si="3"/>
        <v>4620</v>
      </c>
      <c r="G16" s="18">
        <v>962</v>
      </c>
      <c r="H16" s="18">
        <f t="shared" si="1"/>
        <v>2886</v>
      </c>
      <c r="I16" s="17">
        <f t="shared" si="2"/>
        <v>7506</v>
      </c>
      <c r="J16" s="6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>
      <c r="A17" s="15">
        <v>7</v>
      </c>
      <c r="B17" s="16" t="s">
        <v>32</v>
      </c>
      <c r="C17" s="17">
        <v>18</v>
      </c>
      <c r="D17" s="7" t="s">
        <v>33</v>
      </c>
      <c r="E17" s="18">
        <v>500</v>
      </c>
      <c r="F17" s="18">
        <f t="shared" si="3"/>
        <v>9000</v>
      </c>
      <c r="G17" s="18">
        <v>150</v>
      </c>
      <c r="H17" s="18">
        <f t="shared" si="1"/>
        <v>2700</v>
      </c>
      <c r="I17" s="17">
        <f t="shared" si="2"/>
        <v>11700</v>
      </c>
      <c r="J17" s="6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>
      <c r="A18" s="15">
        <v>8</v>
      </c>
      <c r="B18" s="16" t="s">
        <v>34</v>
      </c>
      <c r="C18" s="17">
        <v>4</v>
      </c>
      <c r="D18" s="7" t="s">
        <v>19</v>
      </c>
      <c r="E18" s="18">
        <v>20000</v>
      </c>
      <c r="F18" s="18">
        <f t="shared" si="3"/>
        <v>80000</v>
      </c>
      <c r="G18" s="18">
        <v>0</v>
      </c>
      <c r="H18" s="18">
        <f t="shared" si="1"/>
        <v>0</v>
      </c>
      <c r="I18" s="17">
        <f t="shared" si="2"/>
        <v>80000</v>
      </c>
      <c r="J18" s="6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thickBot="1">
      <c r="A19" s="15">
        <v>9</v>
      </c>
      <c r="B19" s="16" t="s">
        <v>35</v>
      </c>
      <c r="C19" s="17">
        <v>1</v>
      </c>
      <c r="D19" s="7" t="s">
        <v>19</v>
      </c>
      <c r="E19" s="18">
        <v>15000</v>
      </c>
      <c r="F19" s="18">
        <f t="shared" si="3"/>
        <v>15000</v>
      </c>
      <c r="G19" s="18">
        <v>0</v>
      </c>
      <c r="H19" s="18">
        <f t="shared" si="1"/>
        <v>0</v>
      </c>
      <c r="I19" s="17">
        <f t="shared" si="2"/>
        <v>15000</v>
      </c>
      <c r="J19" s="6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thickBot="1">
      <c r="A20" s="19" t="s">
        <v>22</v>
      </c>
      <c r="B20" s="10" t="str">
        <f>B10</f>
        <v>หมวดงานก่อสร้าง ระบบรดน้ำ</v>
      </c>
      <c r="C20" s="11"/>
      <c r="D20" s="11"/>
      <c r="E20" s="11"/>
      <c r="F20" s="11"/>
      <c r="G20" s="11"/>
      <c r="H20" s="11"/>
      <c r="I20" s="20">
        <f>SUM(I11:I19)</f>
        <v>336460.5</v>
      </c>
      <c r="J20" s="1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thickBot="1">
      <c r="A21" s="9" t="s">
        <v>36</v>
      </c>
      <c r="B21" s="10" t="s">
        <v>37</v>
      </c>
      <c r="C21" s="11"/>
      <c r="D21" s="11"/>
      <c r="E21" s="11"/>
      <c r="F21" s="11"/>
      <c r="G21" s="11"/>
      <c r="H21" s="11"/>
      <c r="I21" s="12"/>
      <c r="J21" s="1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>
      <c r="A22" s="15">
        <v>1</v>
      </c>
      <c r="B22" s="16" t="s">
        <v>38</v>
      </c>
      <c r="C22" s="17">
        <v>3</v>
      </c>
      <c r="D22" s="7" t="s">
        <v>39</v>
      </c>
      <c r="E22" s="18">
        <v>12000</v>
      </c>
      <c r="F22" s="18"/>
      <c r="G22" s="18"/>
      <c r="H22" s="17"/>
      <c r="I22" s="17">
        <f t="shared" ref="I22:I24" si="4">C22*E22</f>
        <v>36000</v>
      </c>
      <c r="J22" s="6" t="s">
        <v>40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>
      <c r="A23" s="15">
        <v>2</v>
      </c>
      <c r="B23" s="16" t="s">
        <v>41</v>
      </c>
      <c r="C23" s="17">
        <v>2</v>
      </c>
      <c r="D23" s="7" t="s">
        <v>39</v>
      </c>
      <c r="E23" s="18">
        <v>100000</v>
      </c>
      <c r="F23" s="18"/>
      <c r="G23" s="18"/>
      <c r="H23" s="17"/>
      <c r="I23" s="17">
        <f t="shared" si="4"/>
        <v>200000</v>
      </c>
      <c r="J23" s="6" t="s">
        <v>40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thickBot="1">
      <c r="A24" s="15">
        <v>3</v>
      </c>
      <c r="B24" s="16" t="s">
        <v>42</v>
      </c>
      <c r="C24" s="17">
        <v>8</v>
      </c>
      <c r="D24" s="7" t="s">
        <v>39</v>
      </c>
      <c r="E24" s="18">
        <v>15000</v>
      </c>
      <c r="F24" s="18"/>
      <c r="G24" s="18"/>
      <c r="H24" s="18"/>
      <c r="I24" s="17">
        <f t="shared" si="4"/>
        <v>120000</v>
      </c>
      <c r="J24" s="6" t="s">
        <v>40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thickBot="1">
      <c r="A25" s="19" t="s">
        <v>22</v>
      </c>
      <c r="B25" s="10" t="str">
        <f>B21</f>
        <v>หมวดงานครุภัณฑ์</v>
      </c>
      <c r="C25" s="11"/>
      <c r="D25" s="11"/>
      <c r="E25" s="11"/>
      <c r="F25" s="11"/>
      <c r="G25" s="11"/>
      <c r="H25" s="11"/>
      <c r="I25" s="20">
        <f>SUM(I22:I24)</f>
        <v>356000</v>
      </c>
      <c r="J25" s="1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</sheetData>
  <printOptions horizontalCentered="1" gridLines="1"/>
  <pageMargins left="0.25" right="0.25" top="0.75" bottom="0.75" header="0" footer="0"/>
  <pageSetup paperSize="9" fitToHeight="0" pageOrder="overThenDown" orientation="landscape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68-ปร.4-ปรับปรุง 3 สนาม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2025-06-25T10:15:25Z</dcterms:created>
  <dcterms:modified xsi:type="dcterms:W3CDTF">2025-06-25T10:16:08Z</dcterms:modified>
</cp:coreProperties>
</file>